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<sst xmlns="http://schemas.openxmlformats.org/spreadsheetml/2006/main" count="131" uniqueCount="104">
  <si>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</si>
  <si>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</si>
  <si>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</si>
  <si>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</si>
  <si>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</si>
  <si>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</si>
  <si>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</si>
  <si>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</si>
  <si>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</si>
  <si>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</si>
  <si>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</si>
  <si>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</si>
  <si>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</si>
  <si>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</si>
  <si>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</si>
  <si>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</si>
  <si>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</si>
  <si>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</si>
  <si>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</si>
  <si>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</si>
  <si>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</si>
  <si>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</si>
  <si>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</si>
  <si>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</si>
  <si>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</si>
  <si>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</si>
  <si>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</si>
  <si>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</si>
  <si>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</si>
  <si>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</si>
  <si>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</si>
  <si>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</si>
  <si>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</si>
  <si>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</si>
  <si>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</si>
  <si>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</si>
  <si>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</si>
  <si>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</si>
  <si>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</si>
  <si>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</si>
  <si>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</si>
  <si>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</si>
  <si>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</si>
  <si>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</si>
  <si>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</si>
  <si>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</si>
  <si>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</si>
  <si>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</si>
  <si>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</si>
  <si>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</si>
  <si>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</si>
  <si>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</si>
  <si>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</si>
  <si>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</si>
  <si>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</si>
  <si>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</si>
  <si>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</si>
  <si>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</si>
  <si>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</si>
  <si>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</si>
  <si>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</si>
  <si>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</si>
  <si>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</si>
  <si>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</si>
  <si>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</si>
  <si>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</si>
  <si>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</si>
  <si>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</si>
  <si>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</si>
  <si>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</si>
  <si>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</si>
  <si>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</si>
  <si>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</si>
  <si>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</si>
  <si>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</si>
  <si>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</si>
  <si>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</si>
  <si>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</si>
  <si>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</si>
  <si>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</si>
  <si>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</si>
  <si>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</si>
  <si>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</si>
  <si>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</si>
  <si>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</si>
  <si>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</si>
  <si>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</si>
  <si>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</si>
  <si>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</si>
  <si>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</si>
  <si>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</si>
  <si>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</si>
  <si>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</si>
  <si>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</si>
  <si>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</si>
  <si>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</si>
  <si>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</si>
  <si>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</si>
  <si>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Катя Иванова Огнянова</t>
  </si>
  <si>
    <t>Тел:0675/30961,в.34</t>
  </si>
  <si>
    <t>Гр.Севлиево</t>
  </si>
  <si>
    <t>гр.Севлиево</t>
  </si>
  <si>
    <t>ЗА ДЕЙНОСТТА НА ДЪРЖАВНИТЕ СЪДЕБНИ ИЗПЪЛНИТЕЛИ В РАЙОННИТЕ СЪДИЛИЩА ПРЕЗ 2012Г.</t>
  </si>
  <si>
    <t>16.01.2013г.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</si>
</sst>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workbookViewId="0" topLeftCell="A12">
      <selection activeCell="P25" sqref="P25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101</v>
      </c>
      <c r="B3" s="34">
        <v>803</v>
      </c>
      <c r="C3" s="35">
        <v>2012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102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902</v>
      </c>
      <c r="D20" s="65">
        <f aca="true" t="shared" si="0" ref="D20:R20">SUM(D21+D24+D28+D33+D34)</f>
        <v>234</v>
      </c>
      <c r="E20" s="65">
        <f t="shared" si="0"/>
        <v>1136</v>
      </c>
      <c r="F20" s="65">
        <f t="shared" si="0"/>
        <v>70</v>
      </c>
      <c r="G20" s="65">
        <f t="shared" si="0"/>
        <v>36</v>
      </c>
      <c r="H20" s="65">
        <f t="shared" si="0"/>
        <v>0</v>
      </c>
      <c r="I20" s="65">
        <f>E20-SUM(F20:H20)</f>
        <v>1030</v>
      </c>
      <c r="J20" s="65">
        <f t="shared" si="0"/>
        <v>5</v>
      </c>
      <c r="K20" s="65">
        <f t="shared" si="0"/>
        <v>53</v>
      </c>
      <c r="L20" s="65">
        <f t="shared" si="0"/>
        <v>2</v>
      </c>
      <c r="M20" s="65">
        <f t="shared" si="0"/>
        <v>1</v>
      </c>
      <c r="N20" s="65">
        <f t="shared" si="0"/>
        <v>96</v>
      </c>
      <c r="O20" s="65">
        <f t="shared" si="0"/>
        <v>4</v>
      </c>
      <c r="P20" s="65">
        <f t="shared" si="0"/>
        <v>0</v>
      </c>
      <c r="Q20" s="65">
        <f t="shared" si="0"/>
        <v>8713</v>
      </c>
      <c r="R20" s="65">
        <f t="shared" si="0"/>
        <v>8228</v>
      </c>
    </row>
    <row r="21" spans="1:18" ht="26.25" customHeight="1">
      <c r="A21" s="66" t="s">
        <v>28</v>
      </c>
      <c r="B21" s="64" t="s">
        <v>6</v>
      </c>
      <c r="C21" s="65">
        <f>SUM(C22+C23)</f>
        <v>18</v>
      </c>
      <c r="D21" s="65">
        <f aca="true" t="shared" si="1" ref="D21:R21">SUM(D22+D23)</f>
        <v>38</v>
      </c>
      <c r="E21" s="65">
        <f t="shared" si="1"/>
        <v>56</v>
      </c>
      <c r="F21" s="65">
        <f t="shared" si="1"/>
        <v>6</v>
      </c>
      <c r="G21" s="65">
        <f t="shared" si="1"/>
        <v>5</v>
      </c>
      <c r="H21" s="65">
        <f t="shared" si="1"/>
        <v>0</v>
      </c>
      <c r="I21" s="65">
        <f aca="true" t="shared" si="2" ref="I21:I34">E21-SUM(F21:H21)</f>
        <v>45</v>
      </c>
      <c r="J21" s="65">
        <f t="shared" si="1"/>
        <v>0</v>
      </c>
      <c r="K21" s="65">
        <f t="shared" si="1"/>
        <v>4</v>
      </c>
      <c r="L21" s="65">
        <f t="shared" si="1"/>
        <v>0</v>
      </c>
      <c r="M21" s="65">
        <f t="shared" si="1"/>
        <v>0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351</v>
      </c>
      <c r="R21" s="65">
        <f t="shared" si="1"/>
        <v>287</v>
      </c>
    </row>
    <row r="22" spans="1:18" ht="26.25" customHeight="1">
      <c r="A22" s="66" t="s">
        <v>79</v>
      </c>
      <c r="B22" s="64" t="s">
        <v>7</v>
      </c>
      <c r="C22" s="31">
        <v>11</v>
      </c>
      <c r="D22" s="31">
        <v>26</v>
      </c>
      <c r="E22" s="65">
        <f>SUM(C22+D22)</f>
        <v>37</v>
      </c>
      <c r="F22" s="31">
        <v>0</v>
      </c>
      <c r="G22" s="31">
        <v>4</v>
      </c>
      <c r="H22" s="31">
        <v>0</v>
      </c>
      <c r="I22" s="65">
        <f t="shared" si="2"/>
        <v>33</v>
      </c>
      <c r="J22" s="31">
        <v>0</v>
      </c>
      <c r="K22" s="31">
        <v>0</v>
      </c>
      <c r="L22" s="32">
        <v>0</v>
      </c>
      <c r="M22" s="32">
        <v>0</v>
      </c>
      <c r="N22" s="32"/>
      <c r="O22" s="32">
        <v>0</v>
      </c>
      <c r="P22" s="32">
        <v>0</v>
      </c>
      <c r="Q22" s="32">
        <v>274</v>
      </c>
      <c r="R22" s="32">
        <v>230</v>
      </c>
    </row>
    <row r="23" spans="1:18" ht="26.25" customHeight="1">
      <c r="A23" s="66" t="s">
        <v>29</v>
      </c>
      <c r="B23" s="64" t="s">
        <v>8</v>
      </c>
      <c r="C23" s="31">
        <v>7</v>
      </c>
      <c r="D23" s="31">
        <v>12</v>
      </c>
      <c r="E23" s="65">
        <f>SUM(C23+D23)</f>
        <v>19</v>
      </c>
      <c r="F23" s="31">
        <v>6</v>
      </c>
      <c r="G23" s="31">
        <v>1</v>
      </c>
      <c r="H23" s="31">
        <v>0</v>
      </c>
      <c r="I23" s="65">
        <f t="shared" si="2"/>
        <v>12</v>
      </c>
      <c r="J23" s="31">
        <v>0</v>
      </c>
      <c r="K23" s="31">
        <v>4</v>
      </c>
      <c r="L23" s="32">
        <v>0</v>
      </c>
      <c r="M23" s="32">
        <v>0</v>
      </c>
      <c r="N23" s="32">
        <v>1</v>
      </c>
      <c r="O23" s="32">
        <v>0</v>
      </c>
      <c r="P23" s="32">
        <v>0</v>
      </c>
      <c r="Q23" s="32">
        <v>77</v>
      </c>
      <c r="R23" s="32">
        <v>57</v>
      </c>
    </row>
    <row r="24" spans="1:18" ht="27" customHeight="1">
      <c r="A24" s="66" t="s">
        <v>81</v>
      </c>
      <c r="B24" s="64" t="s">
        <v>9</v>
      </c>
      <c r="C24" s="65">
        <f>SUM(C25:C27)</f>
        <v>327</v>
      </c>
      <c r="D24" s="65">
        <f aca="true" t="shared" si="3" ref="D24:R24">SUM(D25:D27)</f>
        <v>99</v>
      </c>
      <c r="E24" s="65">
        <f t="shared" si="3"/>
        <v>426</v>
      </c>
      <c r="F24" s="65">
        <f t="shared" si="3"/>
        <v>23</v>
      </c>
      <c r="G24" s="65">
        <f t="shared" si="3"/>
        <v>5</v>
      </c>
      <c r="H24" s="65">
        <f t="shared" si="3"/>
        <v>0</v>
      </c>
      <c r="I24" s="65">
        <f t="shared" si="2"/>
        <v>398</v>
      </c>
      <c r="J24" s="65">
        <f t="shared" si="3"/>
        <v>3</v>
      </c>
      <c r="K24" s="65">
        <f t="shared" si="3"/>
        <v>30</v>
      </c>
      <c r="L24" s="65">
        <f t="shared" si="3"/>
        <v>0</v>
      </c>
      <c r="M24" s="65">
        <f t="shared" si="3"/>
        <v>0</v>
      </c>
      <c r="N24" s="65">
        <f t="shared" si="3"/>
        <v>55</v>
      </c>
      <c r="O24" s="65">
        <f t="shared" si="3"/>
        <v>3</v>
      </c>
      <c r="P24" s="65">
        <f t="shared" si="3"/>
        <v>0</v>
      </c>
      <c r="Q24" s="65">
        <f t="shared" si="3"/>
        <v>3555</v>
      </c>
      <c r="R24" s="65">
        <f t="shared" si="3"/>
        <v>3383</v>
      </c>
    </row>
    <row r="25" spans="1:18" ht="27" customHeight="1">
      <c r="A25" s="66" t="s">
        <v>73</v>
      </c>
      <c r="B25" s="64" t="s">
        <v>20</v>
      </c>
      <c r="C25" s="31">
        <v>325</v>
      </c>
      <c r="D25" s="31">
        <v>50</v>
      </c>
      <c r="E25" s="65">
        <f>SUM(C25+D25)</f>
        <v>375</v>
      </c>
      <c r="F25" s="31">
        <v>8</v>
      </c>
      <c r="G25" s="31">
        <v>1</v>
      </c>
      <c r="H25" s="31">
        <v>0</v>
      </c>
      <c r="I25" s="65">
        <f t="shared" si="2"/>
        <v>366</v>
      </c>
      <c r="J25" s="31">
        <v>2</v>
      </c>
      <c r="K25" s="31">
        <v>17</v>
      </c>
      <c r="L25" s="32">
        <v>0</v>
      </c>
      <c r="M25" s="32">
        <v>0</v>
      </c>
      <c r="N25" s="32">
        <v>36</v>
      </c>
      <c r="O25" s="32">
        <v>1</v>
      </c>
      <c r="P25" s="32">
        <v>0</v>
      </c>
      <c r="Q25" s="32">
        <v>2572</v>
      </c>
      <c r="R25" s="32">
        <v>2513</v>
      </c>
    </row>
    <row r="26" spans="1:18" ht="27" customHeight="1">
      <c r="A26" s="63" t="s">
        <v>30</v>
      </c>
      <c r="B26" s="64" t="s">
        <v>10</v>
      </c>
      <c r="C26" s="31">
        <v>2</v>
      </c>
      <c r="D26" s="31">
        <v>36</v>
      </c>
      <c r="E26" s="65">
        <f>SUM(C26+D26)</f>
        <v>38</v>
      </c>
      <c r="F26" s="31">
        <v>9</v>
      </c>
      <c r="G26" s="31">
        <v>3</v>
      </c>
      <c r="H26" s="31">
        <v>0</v>
      </c>
      <c r="I26" s="65">
        <f t="shared" si="2"/>
        <v>26</v>
      </c>
      <c r="J26" s="31">
        <v>1</v>
      </c>
      <c r="K26" s="31">
        <v>13</v>
      </c>
      <c r="L26" s="32">
        <v>0</v>
      </c>
      <c r="M26" s="32">
        <v>0</v>
      </c>
      <c r="N26" s="32">
        <v>19</v>
      </c>
      <c r="O26" s="32">
        <v>2</v>
      </c>
      <c r="P26" s="32">
        <v>0</v>
      </c>
      <c r="Q26" s="32">
        <v>568</v>
      </c>
      <c r="R26" s="32">
        <v>489</v>
      </c>
    </row>
    <row r="27" spans="1:18" ht="27" customHeight="1">
      <c r="A27" s="63" t="s">
        <v>35</v>
      </c>
      <c r="B27" s="64" t="s">
        <v>36</v>
      </c>
      <c r="C27" s="31">
        <v>0</v>
      </c>
      <c r="D27" s="31">
        <v>13</v>
      </c>
      <c r="E27" s="65">
        <f aca="true" t="shared" si="4" ref="E27:E34">SUM(C27+D27)</f>
        <v>13</v>
      </c>
      <c r="F27" s="31">
        <v>6</v>
      </c>
      <c r="G27" s="31">
        <v>1</v>
      </c>
      <c r="H27" s="31">
        <v>0</v>
      </c>
      <c r="I27" s="65">
        <f t="shared" si="2"/>
        <v>6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415</v>
      </c>
      <c r="R27" s="32">
        <v>381</v>
      </c>
    </row>
    <row r="28" spans="1:18" ht="26.25" customHeight="1">
      <c r="A28" s="66" t="s">
        <v>52</v>
      </c>
      <c r="B28" s="64" t="s">
        <v>11</v>
      </c>
      <c r="C28" s="65">
        <f>SUM(C29:C32)</f>
        <v>538</v>
      </c>
      <c r="D28" s="65">
        <f aca="true" t="shared" si="5" ref="D28:R28">SUM(D29:D32)</f>
        <v>81</v>
      </c>
      <c r="E28" s="65">
        <f t="shared" si="5"/>
        <v>619</v>
      </c>
      <c r="F28" s="65">
        <f t="shared" si="5"/>
        <v>40</v>
      </c>
      <c r="G28" s="65">
        <f t="shared" si="5"/>
        <v>16</v>
      </c>
      <c r="H28" s="65">
        <f t="shared" si="5"/>
        <v>0</v>
      </c>
      <c r="I28" s="65">
        <f t="shared" si="2"/>
        <v>563</v>
      </c>
      <c r="J28" s="65">
        <f t="shared" si="5"/>
        <v>2</v>
      </c>
      <c r="K28" s="65">
        <f t="shared" si="5"/>
        <v>19</v>
      </c>
      <c r="L28" s="65">
        <f t="shared" si="5"/>
        <v>2</v>
      </c>
      <c r="M28" s="65">
        <f t="shared" si="5"/>
        <v>0</v>
      </c>
      <c r="N28" s="65">
        <f t="shared" si="5"/>
        <v>30</v>
      </c>
      <c r="O28" s="65">
        <f t="shared" si="5"/>
        <v>1</v>
      </c>
      <c r="P28" s="65">
        <f t="shared" si="5"/>
        <v>0</v>
      </c>
      <c r="Q28" s="65">
        <f t="shared" si="5"/>
        <v>4643</v>
      </c>
      <c r="R28" s="65">
        <f t="shared" si="5"/>
        <v>4415</v>
      </c>
    </row>
    <row r="29" spans="1:18" ht="27" customHeight="1">
      <c r="A29" s="66" t="s">
        <v>31</v>
      </c>
      <c r="B29" s="64" t="s">
        <v>12</v>
      </c>
      <c r="C29" s="31">
        <v>202</v>
      </c>
      <c r="D29" s="31">
        <v>15</v>
      </c>
      <c r="E29" s="65">
        <f t="shared" si="4"/>
        <v>217</v>
      </c>
      <c r="F29" s="31">
        <v>14</v>
      </c>
      <c r="G29" s="31">
        <v>1</v>
      </c>
      <c r="H29" s="31">
        <v>0</v>
      </c>
      <c r="I29" s="65">
        <f t="shared" si="2"/>
        <v>202</v>
      </c>
      <c r="J29" s="31">
        <v>0</v>
      </c>
      <c r="K29" s="31">
        <v>7</v>
      </c>
      <c r="L29" s="32">
        <v>0</v>
      </c>
      <c r="M29" s="32">
        <v>0</v>
      </c>
      <c r="N29" s="32">
        <v>7</v>
      </c>
      <c r="O29" s="32">
        <v>0</v>
      </c>
      <c r="P29" s="32">
        <v>0</v>
      </c>
      <c r="Q29" s="32">
        <v>2594</v>
      </c>
      <c r="R29" s="32">
        <v>2505</v>
      </c>
    </row>
    <row r="30" spans="1:18" ht="27" customHeight="1">
      <c r="A30" s="63" t="s">
        <v>32</v>
      </c>
      <c r="B30" s="64" t="s">
        <v>13</v>
      </c>
      <c r="C30" s="31">
        <v>198</v>
      </c>
      <c r="D30" s="31">
        <v>14</v>
      </c>
      <c r="E30" s="65">
        <f t="shared" si="4"/>
        <v>212</v>
      </c>
      <c r="F30" s="31">
        <v>6</v>
      </c>
      <c r="G30" s="31">
        <v>9</v>
      </c>
      <c r="H30" s="31">
        <v>0</v>
      </c>
      <c r="I30" s="65">
        <f t="shared" si="2"/>
        <v>197</v>
      </c>
      <c r="J30" s="31">
        <v>0</v>
      </c>
      <c r="K30" s="31">
        <v>0</v>
      </c>
      <c r="L30" s="32">
        <v>0</v>
      </c>
      <c r="M30" s="32">
        <v>0</v>
      </c>
      <c r="N30" s="32">
        <v>6</v>
      </c>
      <c r="O30" s="32">
        <v>0</v>
      </c>
      <c r="P30" s="32">
        <v>0</v>
      </c>
      <c r="Q30" s="32">
        <v>409</v>
      </c>
      <c r="R30" s="32">
        <v>389</v>
      </c>
    </row>
    <row r="31" spans="1:18" ht="27" customHeight="1">
      <c r="A31" s="63" t="s">
        <v>37</v>
      </c>
      <c r="B31" s="64" t="s">
        <v>14</v>
      </c>
      <c r="C31" s="31">
        <v>23</v>
      </c>
      <c r="D31" s="31">
        <v>4</v>
      </c>
      <c r="E31" s="65">
        <f t="shared" si="4"/>
        <v>27</v>
      </c>
      <c r="F31" s="31">
        <v>5</v>
      </c>
      <c r="G31" s="31">
        <v>0</v>
      </c>
      <c r="H31" s="31">
        <v>0</v>
      </c>
      <c r="I31" s="65">
        <f t="shared" si="2"/>
        <v>22</v>
      </c>
      <c r="J31" s="31">
        <v>0</v>
      </c>
      <c r="K31" s="31">
        <v>2</v>
      </c>
      <c r="L31" s="32">
        <v>0</v>
      </c>
      <c r="M31" s="32">
        <v>0</v>
      </c>
      <c r="N31" s="32">
        <v>2</v>
      </c>
      <c r="O31" s="32">
        <v>0</v>
      </c>
      <c r="P31" s="32">
        <v>0</v>
      </c>
      <c r="Q31" s="32">
        <v>14</v>
      </c>
      <c r="R31" s="32">
        <v>8</v>
      </c>
    </row>
    <row r="32" spans="1:18" ht="27" customHeight="1">
      <c r="A32" s="63" t="s">
        <v>38</v>
      </c>
      <c r="B32" s="64" t="s">
        <v>39</v>
      </c>
      <c r="C32" s="31">
        <v>115</v>
      </c>
      <c r="D32" s="31">
        <v>48</v>
      </c>
      <c r="E32" s="65">
        <f t="shared" si="4"/>
        <v>163</v>
      </c>
      <c r="F32" s="31">
        <v>15</v>
      </c>
      <c r="G32" s="31">
        <v>6</v>
      </c>
      <c r="H32" s="31">
        <v>0</v>
      </c>
      <c r="I32" s="65">
        <f t="shared" si="2"/>
        <v>142</v>
      </c>
      <c r="J32" s="31">
        <v>2</v>
      </c>
      <c r="K32" s="31">
        <v>10</v>
      </c>
      <c r="L32" s="32">
        <v>2</v>
      </c>
      <c r="M32" s="32">
        <v>0</v>
      </c>
      <c r="N32" s="32">
        <v>15</v>
      </c>
      <c r="O32" s="32">
        <v>1</v>
      </c>
      <c r="P32" s="32">
        <v>0</v>
      </c>
      <c r="Q32" s="32">
        <v>1626</v>
      </c>
      <c r="R32" s="32">
        <v>1513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17</v>
      </c>
      <c r="D34" s="31">
        <v>16</v>
      </c>
      <c r="E34" s="65">
        <f t="shared" si="4"/>
        <v>33</v>
      </c>
      <c r="F34" s="31">
        <v>1</v>
      </c>
      <c r="G34" s="31">
        <v>10</v>
      </c>
      <c r="H34" s="31">
        <v>0</v>
      </c>
      <c r="I34" s="65">
        <f t="shared" si="2"/>
        <v>22</v>
      </c>
      <c r="J34" s="31">
        <v>0</v>
      </c>
      <c r="K34" s="31">
        <v>0</v>
      </c>
      <c r="L34" s="32">
        <v>0</v>
      </c>
      <c r="M34" s="32">
        <v>1</v>
      </c>
      <c r="N34" s="32">
        <v>10</v>
      </c>
      <c r="O34" s="32">
        <v>0</v>
      </c>
      <c r="P34" s="32">
        <v>0</v>
      </c>
      <c r="Q34" s="32">
        <v>164</v>
      </c>
      <c r="R34" s="32">
        <v>143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workbookViewId="0" topLeftCell="A1">
      <selection activeCell="H16" sqref="H16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10836083</v>
      </c>
      <c r="D14" s="28">
        <f aca="true" t="shared" si="0" ref="D14:N14">SUM(D15+D18+D22+D27)</f>
        <v>2773922</v>
      </c>
      <c r="E14" s="28">
        <f t="shared" si="0"/>
        <v>13610005</v>
      </c>
      <c r="F14" s="28">
        <f t="shared" si="0"/>
        <v>494594</v>
      </c>
      <c r="G14" s="28">
        <f t="shared" si="0"/>
        <v>50479</v>
      </c>
      <c r="H14" s="28">
        <f t="shared" si="0"/>
        <v>38846</v>
      </c>
      <c r="I14" s="28">
        <f t="shared" si="0"/>
        <v>13737</v>
      </c>
      <c r="J14" s="28">
        <f t="shared" si="0"/>
        <v>69764</v>
      </c>
      <c r="K14" s="28">
        <f t="shared" si="0"/>
        <v>321768</v>
      </c>
      <c r="L14" s="28">
        <f t="shared" si="0"/>
        <v>256432</v>
      </c>
      <c r="M14" s="28">
        <f t="shared" si="0"/>
        <v>154418</v>
      </c>
      <c r="N14" s="28">
        <f t="shared" si="0"/>
        <v>13133819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2790421</v>
      </c>
      <c r="D15" s="28">
        <f aca="true" t="shared" si="1" ref="D15:M15">SUM(D16+D17)</f>
        <v>581205</v>
      </c>
      <c r="E15" s="28">
        <f t="shared" si="1"/>
        <v>3371626</v>
      </c>
      <c r="F15" s="28">
        <f t="shared" si="1"/>
        <v>83045</v>
      </c>
      <c r="G15" s="28">
        <f t="shared" si="1"/>
        <v>5514</v>
      </c>
      <c r="H15" s="28">
        <f t="shared" si="1"/>
        <v>2036</v>
      </c>
      <c r="I15" s="28">
        <f t="shared" si="1"/>
        <v>1120</v>
      </c>
      <c r="J15" s="28">
        <f t="shared" si="1"/>
        <v>8400</v>
      </c>
      <c r="K15" s="28">
        <f t="shared" si="1"/>
        <v>65975</v>
      </c>
      <c r="L15" s="28">
        <f t="shared" si="1"/>
        <v>72453</v>
      </c>
      <c r="M15" s="28">
        <f t="shared" si="1"/>
        <v>1171</v>
      </c>
      <c r="N15" s="28">
        <f>SUM(N16+N17)</f>
        <v>3304480</v>
      </c>
    </row>
    <row r="16" spans="1:14" ht="26.25" customHeight="1">
      <c r="A16" s="20" t="s">
        <v>92</v>
      </c>
      <c r="B16" s="23" t="s">
        <v>7</v>
      </c>
      <c r="C16" s="30">
        <v>315627</v>
      </c>
      <c r="D16" s="30">
        <v>56527</v>
      </c>
      <c r="E16" s="29">
        <f aca="true" t="shared" si="2" ref="E16:E27">SUM(C16+D16)</f>
        <v>372154</v>
      </c>
      <c r="F16" s="29">
        <f aca="true" t="shared" si="3" ref="F16:F27">SUM(G16:K16)</f>
        <v>14410</v>
      </c>
      <c r="G16" s="30">
        <v>316</v>
      </c>
      <c r="H16" s="30">
        <v>379</v>
      </c>
      <c r="I16" s="30">
        <v>280</v>
      </c>
      <c r="J16" s="30">
        <v>5616</v>
      </c>
      <c r="K16" s="30">
        <v>7819</v>
      </c>
      <c r="L16" s="30">
        <v>8310</v>
      </c>
      <c r="M16" s="30">
        <v>1171</v>
      </c>
      <c r="N16" s="28">
        <f>SUM(E16-K16-M16)</f>
        <v>363164</v>
      </c>
    </row>
    <row r="17" spans="1:14" ht="13.5">
      <c r="A17" s="20" t="s">
        <v>29</v>
      </c>
      <c r="B17" s="23" t="s">
        <v>8</v>
      </c>
      <c r="C17" s="30">
        <v>2474794</v>
      </c>
      <c r="D17" s="30">
        <v>524678</v>
      </c>
      <c r="E17" s="29">
        <f t="shared" si="2"/>
        <v>2999472</v>
      </c>
      <c r="F17" s="29">
        <f t="shared" si="3"/>
        <v>68635</v>
      </c>
      <c r="G17" s="30">
        <v>5198</v>
      </c>
      <c r="H17" s="30">
        <v>1657</v>
      </c>
      <c r="I17" s="30">
        <v>840</v>
      </c>
      <c r="J17" s="30">
        <v>2784</v>
      </c>
      <c r="K17" s="30">
        <v>58156</v>
      </c>
      <c r="L17" s="30">
        <v>64143</v>
      </c>
      <c r="M17" s="30"/>
      <c r="N17" s="28">
        <f>SUM(E17-K17-M17)</f>
        <v>2941316</v>
      </c>
    </row>
    <row r="18" spans="1:14" ht="22.5">
      <c r="A18" s="24" t="s">
        <v>90</v>
      </c>
      <c r="B18" s="23" t="s">
        <v>9</v>
      </c>
      <c r="C18" s="28">
        <f>SUM(C19:C21)</f>
        <v>6728951</v>
      </c>
      <c r="D18" s="28">
        <f aca="true" t="shared" si="4" ref="D18:N18">SUM(D19:D21)</f>
        <v>1785821</v>
      </c>
      <c r="E18" s="28">
        <f t="shared" si="4"/>
        <v>8514772</v>
      </c>
      <c r="F18" s="28">
        <f t="shared" si="4"/>
        <v>232857</v>
      </c>
      <c r="G18" s="28">
        <f t="shared" si="4"/>
        <v>27195</v>
      </c>
      <c r="H18" s="28">
        <f t="shared" si="4"/>
        <v>30958</v>
      </c>
      <c r="I18" s="28">
        <f t="shared" si="4"/>
        <v>4256</v>
      </c>
      <c r="J18" s="28">
        <f t="shared" si="4"/>
        <v>38209</v>
      </c>
      <c r="K18" s="28">
        <f t="shared" si="4"/>
        <v>132239</v>
      </c>
      <c r="L18" s="28">
        <f t="shared" si="4"/>
        <v>75074</v>
      </c>
      <c r="M18" s="28">
        <f t="shared" si="4"/>
        <v>37104</v>
      </c>
      <c r="N18" s="28">
        <f t="shared" si="4"/>
        <v>8345429</v>
      </c>
    </row>
    <row r="19" spans="1:14" ht="26.25" customHeight="1">
      <c r="A19" s="20" t="s">
        <v>93</v>
      </c>
      <c r="B19" s="23" t="s">
        <v>20</v>
      </c>
      <c r="C19" s="30">
        <v>1177740</v>
      </c>
      <c r="D19" s="30">
        <v>808569</v>
      </c>
      <c r="E19" s="29">
        <f t="shared" si="2"/>
        <v>1986309</v>
      </c>
      <c r="F19" s="29">
        <f t="shared" si="3"/>
        <v>76077</v>
      </c>
      <c r="G19" s="30">
        <v>9324</v>
      </c>
      <c r="H19" s="30">
        <v>7750</v>
      </c>
      <c r="I19" s="30">
        <v>2314</v>
      </c>
      <c r="J19" s="30">
        <v>13534</v>
      </c>
      <c r="K19" s="30">
        <v>43155</v>
      </c>
      <c r="L19" s="30">
        <v>12695</v>
      </c>
      <c r="M19" s="30">
        <v>7139</v>
      </c>
      <c r="N19" s="28">
        <f>SUM(E19-K19-M19)</f>
        <v>1936015</v>
      </c>
    </row>
    <row r="20" spans="1:14" ht="25.5" customHeight="1">
      <c r="A20" s="19" t="s">
        <v>30</v>
      </c>
      <c r="B20" s="23" t="s">
        <v>10</v>
      </c>
      <c r="C20" s="30">
        <v>5551211</v>
      </c>
      <c r="D20" s="30">
        <v>702037</v>
      </c>
      <c r="E20" s="29">
        <f t="shared" si="2"/>
        <v>6253248</v>
      </c>
      <c r="F20" s="29">
        <f t="shared" si="3"/>
        <v>111609</v>
      </c>
      <c r="G20" s="30">
        <v>9684</v>
      </c>
      <c r="H20" s="30">
        <v>16958</v>
      </c>
      <c r="I20" s="30">
        <v>1552</v>
      </c>
      <c r="J20" s="30">
        <v>17757</v>
      </c>
      <c r="K20" s="30">
        <v>65658</v>
      </c>
      <c r="L20" s="30">
        <v>49630</v>
      </c>
      <c r="M20" s="30">
        <v>21340</v>
      </c>
      <c r="N20" s="28">
        <f>SUM(E20-K20-M20)</f>
        <v>6166250</v>
      </c>
    </row>
    <row r="21" spans="1:14" ht="25.5" customHeight="1">
      <c r="A21" s="19" t="s">
        <v>35</v>
      </c>
      <c r="B21" s="23" t="s">
        <v>36</v>
      </c>
      <c r="C21" s="30">
        <v>0</v>
      </c>
      <c r="D21" s="30">
        <v>275215</v>
      </c>
      <c r="E21" s="29">
        <f t="shared" si="2"/>
        <v>275215</v>
      </c>
      <c r="F21" s="29">
        <f t="shared" si="3"/>
        <v>45171</v>
      </c>
      <c r="G21" s="30">
        <v>8187</v>
      </c>
      <c r="H21" s="30">
        <v>6250</v>
      </c>
      <c r="I21" s="30">
        <v>390</v>
      </c>
      <c r="J21" s="30">
        <v>6918</v>
      </c>
      <c r="K21" s="30">
        <v>23426</v>
      </c>
      <c r="L21" s="30">
        <v>12749</v>
      </c>
      <c r="M21" s="30">
        <v>8625</v>
      </c>
      <c r="N21" s="28">
        <f>SUM(E21-K21-M21)</f>
        <v>243164</v>
      </c>
    </row>
    <row r="22" spans="1:14" ht="26.25" customHeight="1">
      <c r="A22" s="20" t="s">
        <v>52</v>
      </c>
      <c r="B22" s="23" t="s">
        <v>11</v>
      </c>
      <c r="C22" s="28">
        <f>SUM(C23:C26)</f>
        <v>1316711</v>
      </c>
      <c r="D22" s="28">
        <f aca="true" t="shared" si="5" ref="D22:M22">SUM(D23:D26)</f>
        <v>406896</v>
      </c>
      <c r="E22" s="28">
        <f t="shared" si="5"/>
        <v>1723607</v>
      </c>
      <c r="F22" s="28">
        <f t="shared" si="5"/>
        <v>178692</v>
      </c>
      <c r="G22" s="28">
        <f t="shared" si="5"/>
        <v>17770</v>
      </c>
      <c r="H22" s="28">
        <f t="shared" si="5"/>
        <v>5852</v>
      </c>
      <c r="I22" s="28">
        <f t="shared" si="5"/>
        <v>8361</v>
      </c>
      <c r="J22" s="28">
        <f t="shared" si="5"/>
        <v>23155</v>
      </c>
      <c r="K22" s="28">
        <f t="shared" si="5"/>
        <v>123554</v>
      </c>
      <c r="L22" s="28">
        <f t="shared" si="5"/>
        <v>108905</v>
      </c>
      <c r="M22" s="28">
        <f t="shared" si="5"/>
        <v>116143</v>
      </c>
      <c r="N22" s="28">
        <f>SUM(N23:N26)</f>
        <v>1483910</v>
      </c>
    </row>
    <row r="23" spans="1:14" ht="26.25" customHeight="1">
      <c r="A23" s="20" t="s">
        <v>94</v>
      </c>
      <c r="B23" s="23" t="s">
        <v>12</v>
      </c>
      <c r="C23" s="30">
        <v>42147</v>
      </c>
      <c r="D23" s="30">
        <v>48477</v>
      </c>
      <c r="E23" s="29">
        <f t="shared" si="2"/>
        <v>90624</v>
      </c>
      <c r="F23" s="29">
        <f t="shared" si="3"/>
        <v>63221</v>
      </c>
      <c r="G23" s="30">
        <v>3917</v>
      </c>
      <c r="H23" s="30">
        <v>385</v>
      </c>
      <c r="I23" s="30">
        <v>2892</v>
      </c>
      <c r="J23" s="30">
        <v>12502</v>
      </c>
      <c r="K23" s="30">
        <v>43525</v>
      </c>
      <c r="L23" s="30">
        <v>31944</v>
      </c>
      <c r="M23" s="30">
        <v>3869</v>
      </c>
      <c r="N23" s="28">
        <f>SUM(E23-K23-M23)</f>
        <v>43230</v>
      </c>
    </row>
    <row r="24" spans="1:14" ht="13.5">
      <c r="A24" s="19" t="s">
        <v>32</v>
      </c>
      <c r="B24" s="23" t="s">
        <v>13</v>
      </c>
      <c r="C24" s="30">
        <v>642467</v>
      </c>
      <c r="D24" s="30">
        <v>35941</v>
      </c>
      <c r="E24" s="29">
        <f t="shared" si="2"/>
        <v>678408</v>
      </c>
      <c r="F24" s="29">
        <f t="shared" si="3"/>
        <v>41732</v>
      </c>
      <c r="G24" s="30">
        <v>2363</v>
      </c>
      <c r="H24" s="30">
        <v>1106</v>
      </c>
      <c r="I24" s="30">
        <v>3059</v>
      </c>
      <c r="J24" s="30">
        <v>3137</v>
      </c>
      <c r="K24" s="30">
        <v>32067</v>
      </c>
      <c r="L24" s="30">
        <v>17630</v>
      </c>
      <c r="M24" s="30">
        <v>35619</v>
      </c>
      <c r="N24" s="28">
        <f>SUM(E24-K24-M24)</f>
        <v>610722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/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632097</v>
      </c>
      <c r="D26" s="30">
        <v>322478</v>
      </c>
      <c r="E26" s="29">
        <f t="shared" si="2"/>
        <v>954575</v>
      </c>
      <c r="F26" s="29">
        <f t="shared" si="3"/>
        <v>73739</v>
      </c>
      <c r="G26" s="30">
        <v>11490</v>
      </c>
      <c r="H26" s="30">
        <v>4361</v>
      </c>
      <c r="I26" s="30">
        <v>2410</v>
      </c>
      <c r="J26" s="30">
        <v>7516</v>
      </c>
      <c r="K26" s="30">
        <v>47962</v>
      </c>
      <c r="L26" s="30">
        <v>59331</v>
      </c>
      <c r="M26" s="30">
        <v>76655</v>
      </c>
      <c r="N26" s="28">
        <f>SUM(E26-K26-M26)</f>
        <v>829958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1</v>
      </c>
      <c r="G29" s="104" t="s">
        <v>89</v>
      </c>
      <c r="H29" s="104"/>
      <c r="I29" s="104"/>
      <c r="J29" s="104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09" t="s">
        <v>98</v>
      </c>
      <c r="C30" s="109"/>
      <c r="D30" s="109"/>
      <c r="E30" s="109"/>
      <c r="F30" s="109"/>
      <c r="G30" s="17"/>
      <c r="H30" s="17"/>
      <c r="I30" s="17"/>
      <c r="J30" s="102" t="s">
        <v>95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100</v>
      </c>
      <c r="B32" s="110" t="s">
        <v>99</v>
      </c>
      <c r="C32" s="110"/>
      <c r="D32" s="110"/>
      <c r="E32" s="110"/>
      <c r="F32" s="110"/>
      <c r="G32" s="16"/>
      <c r="H32" s="16"/>
      <c r="I32" s="16"/>
      <c r="J32" s="102" t="s">
        <v>96</v>
      </c>
      <c r="K32" s="103"/>
      <c r="L32" s="103"/>
      <c r="M32" s="103"/>
      <c r="N32" s="103"/>
    </row>
    <row r="33" spans="1:14" ht="12.75">
      <c r="A33" s="67" t="s">
        <v>97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ognyanova</cp:lastModifiedBy>
  <cp:lastPrinted>2013-01-16T11:42:49Z</cp:lastPrinted>
  <dcterms:created xsi:type="dcterms:W3CDTF">2003-10-20T11:34:47Z</dcterms:created>
  <dcterms:modified xsi:type="dcterms:W3CDTF">2013-01-16T11:47:29Z</dcterms:modified>
  <cp:category/>
  <cp:version/>
  <cp:contentType/>
  <cp:contentStatus/>
</cp:coreProperties>
</file>