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<sst xmlns="http://schemas.openxmlformats.org/spreadsheetml/2006/main" count="131" uniqueCount="104">
  <si>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</si>
  <si>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</si>
  <si>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</si>
  <si>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</si>
  <si>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</si>
  <si>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</si>
  <si>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</si>
  <si>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</si>
  <si>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</si>
  <si>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</si>
  <si>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</si>
  <si>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</si>
  <si>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</si>
  <si>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</si>
  <si>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</si>
  <si>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</si>
  <si>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</si>
  <si>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</si>
  <si>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</si>
  <si>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</si>
  <si>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</si>
  <si>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</si>
  <si>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</si>
  <si>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</si>
  <si>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</si>
  <si>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</si>
  <si>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</si>
  <si>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</si>
  <si>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</si>
  <si>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</si>
  <si>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</si>
  <si>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</si>
  <si>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</si>
  <si>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</si>
  <si>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</si>
  <si>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</si>
  <si>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</si>
  <si>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</si>
  <si>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</si>
  <si>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</si>
  <si>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</si>
  <si>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</si>
  <si>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</si>
  <si>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</si>
  <si>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</si>
  <si>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</si>
  <si>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</si>
  <si>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</si>
  <si>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</si>
  <si>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</si>
  <si>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</si>
  <si>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</si>
  <si>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</si>
  <si>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</si>
  <si>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</si>
  <si>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</si>
  <si>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</si>
  <si>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</si>
  <si>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</si>
  <si>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</si>
  <si>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</si>
  <si>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</si>
  <si>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</si>
  <si>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</si>
  <si>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</si>
  <si>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</si>
  <si>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</si>
  <si>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</si>
  <si>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</si>
  <si>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</si>
  <si>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</si>
  <si>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</si>
  <si>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</si>
  <si>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</si>
  <si>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</si>
  <si>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</si>
  <si>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</si>
  <si>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</si>
  <si>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</si>
  <si>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</si>
  <si>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</si>
  <si>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</si>
  <si>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</si>
  <si>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</si>
  <si>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</si>
  <si>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</si>
  <si>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</si>
  <si>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</si>
  <si>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</si>
  <si>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</si>
  <si>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</si>
  <si>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</si>
  <si>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</si>
  <si>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</si>
  <si>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</si>
  <si>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Председател: </t>
  </si>
  <si>
    <t>01.12.06г.</t>
  </si>
  <si>
    <t>Тел:0675/30961,в.34</t>
  </si>
  <si>
    <t>Гр.Севлиево</t>
  </si>
  <si>
    <t>гр.Севлиево</t>
  </si>
  <si>
    <t xml:space="preserve">Съдебен администратор: </t>
  </si>
  <si>
    <t>Радослава Иванова</t>
  </si>
  <si>
    <t>ЗА ДЕЙНОСТТА НА ДЪРЖАВНИТЕ СЪДЕБНИ ИЗПЪЛНИТЕЛИ В РАЙОННИТЕ СЪДИЛИЩА ПРЕЗ 2020Г.</t>
  </si>
  <si>
    <t>08.01.2021г.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</si>
</sst>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textRotation="90" readingOrder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zoomScalePageLayoutView="0" workbookViewId="0" topLeftCell="A10">
      <selection activeCell="R34" sqref="R34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68"/>
      <c r="J1" s="68"/>
      <c r="K1" s="68"/>
      <c r="L1" s="68"/>
      <c r="M1" s="68"/>
      <c r="N1" s="68"/>
      <c r="O1" s="83" t="s">
        <v>19</v>
      </c>
      <c r="P1" s="84"/>
      <c r="Q1" s="84"/>
      <c r="R1" s="85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803</v>
      </c>
      <c r="C3" s="35">
        <v>2020</v>
      </c>
      <c r="D3" s="40"/>
      <c r="E3" s="40"/>
      <c r="F3" s="40"/>
      <c r="G3" s="40"/>
      <c r="H3" s="40"/>
      <c r="I3" s="68"/>
      <c r="J3" s="68"/>
      <c r="K3" s="68"/>
      <c r="L3" s="68"/>
      <c r="M3" s="68"/>
      <c r="N3" s="68"/>
      <c r="O3" s="86" t="s">
        <v>77</v>
      </c>
      <c r="P3" s="87"/>
      <c r="Q3" s="87"/>
      <c r="R3" s="88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2"/>
      <c r="J5" s="72"/>
      <c r="K5" s="72"/>
      <c r="L5" s="72"/>
      <c r="M5" s="72"/>
      <c r="N5" s="72"/>
      <c r="O5" s="50"/>
      <c r="P5" s="50"/>
      <c r="Q5" s="50"/>
      <c r="R5" s="50"/>
    </row>
    <row r="6" spans="1:18" ht="18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4" t="s">
        <v>102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9" t="s">
        <v>25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54" t="s">
        <v>34</v>
      </c>
      <c r="B11" s="77" t="s">
        <v>4</v>
      </c>
      <c r="C11" s="73" t="s">
        <v>27</v>
      </c>
      <c r="D11" s="73"/>
      <c r="E11" s="73"/>
      <c r="F11" s="73"/>
      <c r="G11" s="73"/>
      <c r="H11" s="73"/>
      <c r="I11" s="73"/>
      <c r="J11" s="69" t="s">
        <v>17</v>
      </c>
      <c r="K11" s="70"/>
      <c r="L11" s="70"/>
      <c r="M11" s="70"/>
      <c r="N11" s="71"/>
      <c r="O11" s="100" t="s">
        <v>40</v>
      </c>
      <c r="P11" s="100"/>
      <c r="Q11" s="96" t="s">
        <v>54</v>
      </c>
      <c r="R11" s="96"/>
    </row>
    <row r="12" spans="1:18" ht="12.75" customHeight="1">
      <c r="A12" s="58"/>
      <c r="B12" s="77"/>
      <c r="C12" s="77" t="s">
        <v>69</v>
      </c>
      <c r="D12" s="77" t="s">
        <v>59</v>
      </c>
      <c r="E12" s="77" t="s">
        <v>68</v>
      </c>
      <c r="F12" s="73" t="s">
        <v>16</v>
      </c>
      <c r="G12" s="73"/>
      <c r="H12" s="77" t="s">
        <v>65</v>
      </c>
      <c r="I12" s="91" t="s">
        <v>64</v>
      </c>
      <c r="J12" s="98" t="s">
        <v>18</v>
      </c>
      <c r="K12" s="99"/>
      <c r="L12" s="78" t="s">
        <v>61</v>
      </c>
      <c r="M12" s="78" t="s">
        <v>80</v>
      </c>
      <c r="N12" s="78" t="s">
        <v>60</v>
      </c>
      <c r="O12" s="95" t="s">
        <v>59</v>
      </c>
      <c r="P12" s="95" t="s">
        <v>58</v>
      </c>
      <c r="Q12" s="97" t="s">
        <v>57</v>
      </c>
      <c r="R12" s="97" t="s">
        <v>56</v>
      </c>
    </row>
    <row r="13" spans="1:18" ht="12.75" customHeight="1">
      <c r="A13" s="43"/>
      <c r="B13" s="77"/>
      <c r="C13" s="77"/>
      <c r="D13" s="77"/>
      <c r="E13" s="77"/>
      <c r="F13" s="77" t="s">
        <v>67</v>
      </c>
      <c r="G13" s="77" t="s">
        <v>66</v>
      </c>
      <c r="H13" s="77"/>
      <c r="I13" s="92"/>
      <c r="J13" s="74" t="s">
        <v>63</v>
      </c>
      <c r="K13" s="78" t="s">
        <v>62</v>
      </c>
      <c r="L13" s="79"/>
      <c r="M13" s="81"/>
      <c r="N13" s="79"/>
      <c r="O13" s="95"/>
      <c r="P13" s="95"/>
      <c r="Q13" s="97"/>
      <c r="R13" s="97"/>
    </row>
    <row r="14" spans="1:18" ht="12.75" customHeight="1">
      <c r="A14" s="60"/>
      <c r="B14" s="77"/>
      <c r="C14" s="77"/>
      <c r="D14" s="77"/>
      <c r="E14" s="77"/>
      <c r="F14" s="77"/>
      <c r="G14" s="77"/>
      <c r="H14" s="77"/>
      <c r="I14" s="92"/>
      <c r="J14" s="75"/>
      <c r="K14" s="79"/>
      <c r="L14" s="79"/>
      <c r="M14" s="81"/>
      <c r="N14" s="79"/>
      <c r="O14" s="95"/>
      <c r="P14" s="95"/>
      <c r="Q14" s="97"/>
      <c r="R14" s="97"/>
    </row>
    <row r="15" spans="1:18" ht="12.75">
      <c r="A15" s="58" t="s">
        <v>3</v>
      </c>
      <c r="B15" s="77"/>
      <c r="C15" s="77"/>
      <c r="D15" s="77"/>
      <c r="E15" s="77"/>
      <c r="F15" s="77"/>
      <c r="G15" s="77"/>
      <c r="H15" s="77"/>
      <c r="I15" s="92"/>
      <c r="J15" s="75"/>
      <c r="K15" s="79"/>
      <c r="L15" s="79"/>
      <c r="M15" s="81"/>
      <c r="N15" s="79"/>
      <c r="O15" s="95"/>
      <c r="P15" s="95"/>
      <c r="Q15" s="97"/>
      <c r="R15" s="97"/>
    </row>
    <row r="16" spans="1:18" ht="12.75">
      <c r="A16" s="58" t="s">
        <v>72</v>
      </c>
      <c r="B16" s="77"/>
      <c r="C16" s="77"/>
      <c r="D16" s="77"/>
      <c r="E16" s="77"/>
      <c r="F16" s="77"/>
      <c r="G16" s="77"/>
      <c r="H16" s="77"/>
      <c r="I16" s="92"/>
      <c r="J16" s="75"/>
      <c r="K16" s="79"/>
      <c r="L16" s="79"/>
      <c r="M16" s="81"/>
      <c r="N16" s="79"/>
      <c r="O16" s="95"/>
      <c r="P16" s="95"/>
      <c r="Q16" s="97"/>
      <c r="R16" s="97"/>
    </row>
    <row r="17" spans="1:18" ht="12.75">
      <c r="A17" s="61" t="s">
        <v>26</v>
      </c>
      <c r="B17" s="77"/>
      <c r="C17" s="77"/>
      <c r="D17" s="77"/>
      <c r="E17" s="77"/>
      <c r="F17" s="77"/>
      <c r="G17" s="77"/>
      <c r="H17" s="77"/>
      <c r="I17" s="92"/>
      <c r="J17" s="75"/>
      <c r="K17" s="79"/>
      <c r="L17" s="79"/>
      <c r="M17" s="81"/>
      <c r="N17" s="79"/>
      <c r="O17" s="95"/>
      <c r="P17" s="95"/>
      <c r="Q17" s="97"/>
      <c r="R17" s="97"/>
    </row>
    <row r="18" spans="1:18" ht="15.75" customHeight="1">
      <c r="A18" s="43"/>
      <c r="B18" s="77"/>
      <c r="C18" s="77"/>
      <c r="D18" s="77"/>
      <c r="E18" s="77"/>
      <c r="F18" s="77"/>
      <c r="G18" s="77"/>
      <c r="H18" s="77"/>
      <c r="I18" s="93"/>
      <c r="J18" s="76"/>
      <c r="K18" s="80"/>
      <c r="L18" s="80"/>
      <c r="M18" s="82"/>
      <c r="N18" s="80"/>
      <c r="O18" s="95"/>
      <c r="P18" s="95"/>
      <c r="Q18" s="97"/>
      <c r="R18" s="97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1321</v>
      </c>
      <c r="D20" s="65">
        <f aca="true" t="shared" si="0" ref="D20:R20">SUM(D21+D24+D28+D33+D34)</f>
        <v>196</v>
      </c>
      <c r="E20" s="65">
        <f t="shared" si="0"/>
        <v>1517</v>
      </c>
      <c r="F20" s="65">
        <f t="shared" si="0"/>
        <v>15</v>
      </c>
      <c r="G20" s="65">
        <f t="shared" si="0"/>
        <v>123</v>
      </c>
      <c r="H20" s="65">
        <f t="shared" si="0"/>
        <v>7</v>
      </c>
      <c r="I20" s="65">
        <f>E20-SUM(F20:H20)</f>
        <v>1372</v>
      </c>
      <c r="J20" s="65">
        <f t="shared" si="0"/>
        <v>1</v>
      </c>
      <c r="K20" s="65">
        <f t="shared" si="0"/>
        <v>1</v>
      </c>
      <c r="L20" s="65">
        <f t="shared" si="0"/>
        <v>1</v>
      </c>
      <c r="M20" s="65">
        <f t="shared" si="0"/>
        <v>0</v>
      </c>
      <c r="N20" s="65">
        <f t="shared" si="0"/>
        <v>56</v>
      </c>
      <c r="O20" s="65">
        <f t="shared" si="0"/>
        <v>4</v>
      </c>
      <c r="P20" s="65">
        <f t="shared" si="0"/>
        <v>0</v>
      </c>
      <c r="Q20" s="65">
        <f t="shared" si="0"/>
        <v>4095</v>
      </c>
      <c r="R20" s="65">
        <f t="shared" si="0"/>
        <v>3905</v>
      </c>
    </row>
    <row r="21" spans="1:18" ht="26.25" customHeight="1">
      <c r="A21" s="66" t="s">
        <v>28</v>
      </c>
      <c r="B21" s="64" t="s">
        <v>6</v>
      </c>
      <c r="C21" s="65">
        <f>SUM(C22+C23)</f>
        <v>365</v>
      </c>
      <c r="D21" s="65">
        <f aca="true" t="shared" si="1" ref="D21:R21">SUM(D22+D23)</f>
        <v>110</v>
      </c>
      <c r="E21" s="65">
        <f t="shared" si="1"/>
        <v>475</v>
      </c>
      <c r="F21" s="65">
        <f t="shared" si="1"/>
        <v>6</v>
      </c>
      <c r="G21" s="65">
        <f t="shared" si="1"/>
        <v>18</v>
      </c>
      <c r="H21" s="65">
        <f t="shared" si="1"/>
        <v>5</v>
      </c>
      <c r="I21" s="65">
        <f aca="true" t="shared" si="2" ref="I21:I34">E21-SUM(F21:H21)</f>
        <v>446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54</v>
      </c>
      <c r="O21" s="65">
        <f t="shared" si="1"/>
        <v>0</v>
      </c>
      <c r="P21" s="65">
        <f t="shared" si="1"/>
        <v>0</v>
      </c>
      <c r="Q21" s="65">
        <f t="shared" si="1"/>
        <v>910</v>
      </c>
      <c r="R21" s="65">
        <f t="shared" si="1"/>
        <v>856</v>
      </c>
    </row>
    <row r="22" spans="1:18" ht="26.25" customHeight="1">
      <c r="A22" s="66" t="s">
        <v>79</v>
      </c>
      <c r="B22" s="64" t="s">
        <v>7</v>
      </c>
      <c r="C22" s="31">
        <v>355</v>
      </c>
      <c r="D22" s="31">
        <v>110</v>
      </c>
      <c r="E22" s="65">
        <f>SUM(C22+D22)</f>
        <v>465</v>
      </c>
      <c r="F22" s="31">
        <v>5</v>
      </c>
      <c r="G22" s="31">
        <v>18</v>
      </c>
      <c r="H22" s="31">
        <v>5</v>
      </c>
      <c r="I22" s="65">
        <f t="shared" si="2"/>
        <v>437</v>
      </c>
      <c r="J22" s="31">
        <v>0</v>
      </c>
      <c r="K22" s="31">
        <v>0</v>
      </c>
      <c r="L22" s="32">
        <v>0</v>
      </c>
      <c r="M22" s="32">
        <v>0</v>
      </c>
      <c r="N22" s="32">
        <v>54</v>
      </c>
      <c r="O22" s="32">
        <v>0</v>
      </c>
      <c r="P22" s="32">
        <v>0</v>
      </c>
      <c r="Q22" s="32">
        <v>896</v>
      </c>
      <c r="R22" s="32">
        <v>842</v>
      </c>
    </row>
    <row r="23" spans="1:18" ht="26.25" customHeight="1">
      <c r="A23" s="66" t="s">
        <v>29</v>
      </c>
      <c r="B23" s="64" t="s">
        <v>8</v>
      </c>
      <c r="C23" s="31">
        <v>10</v>
      </c>
      <c r="D23" s="31">
        <v>0</v>
      </c>
      <c r="E23" s="65">
        <f>SUM(C23+D23)</f>
        <v>10</v>
      </c>
      <c r="F23" s="31">
        <v>1</v>
      </c>
      <c r="G23" s="31">
        <v>0</v>
      </c>
      <c r="H23" s="31">
        <v>0</v>
      </c>
      <c r="I23" s="65">
        <f t="shared" si="2"/>
        <v>9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14</v>
      </c>
      <c r="R23" s="32">
        <v>14</v>
      </c>
    </row>
    <row r="24" spans="1:18" ht="27" customHeight="1">
      <c r="A24" s="66" t="s">
        <v>81</v>
      </c>
      <c r="B24" s="64" t="s">
        <v>9</v>
      </c>
      <c r="C24" s="65">
        <f>SUM(C25:C27)</f>
        <v>518</v>
      </c>
      <c r="D24" s="65">
        <f aca="true" t="shared" si="3" ref="D24:R24">SUM(D25:D27)</f>
        <v>24</v>
      </c>
      <c r="E24" s="65">
        <f t="shared" si="3"/>
        <v>542</v>
      </c>
      <c r="F24" s="65">
        <f t="shared" si="3"/>
        <v>1</v>
      </c>
      <c r="G24" s="65">
        <f t="shared" si="3"/>
        <v>75</v>
      </c>
      <c r="H24" s="65">
        <f t="shared" si="3"/>
        <v>0</v>
      </c>
      <c r="I24" s="65">
        <f t="shared" si="2"/>
        <v>466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3"/>
        <v>0</v>
      </c>
      <c r="Q24" s="65">
        <f t="shared" si="3"/>
        <v>1296</v>
      </c>
      <c r="R24" s="65">
        <f t="shared" si="3"/>
        <v>1243</v>
      </c>
    </row>
    <row r="25" spans="1:18" ht="27" customHeight="1">
      <c r="A25" s="66" t="s">
        <v>73</v>
      </c>
      <c r="B25" s="64" t="s">
        <v>20</v>
      </c>
      <c r="C25" s="31">
        <v>411</v>
      </c>
      <c r="D25" s="31">
        <v>17</v>
      </c>
      <c r="E25" s="65">
        <f>SUM(C25+D25)</f>
        <v>428</v>
      </c>
      <c r="F25" s="31">
        <v>0</v>
      </c>
      <c r="G25" s="31">
        <v>62</v>
      </c>
      <c r="H25" s="31">
        <v>0</v>
      </c>
      <c r="I25" s="65">
        <f t="shared" si="2"/>
        <v>366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1020</v>
      </c>
      <c r="R25" s="32">
        <v>981</v>
      </c>
    </row>
    <row r="26" spans="1:18" ht="27" customHeight="1">
      <c r="A26" s="63" t="s">
        <v>30</v>
      </c>
      <c r="B26" s="64" t="s">
        <v>10</v>
      </c>
      <c r="C26" s="31">
        <v>7</v>
      </c>
      <c r="D26" s="31">
        <v>1</v>
      </c>
      <c r="E26" s="65">
        <f>SUM(C26+D26)</f>
        <v>8</v>
      </c>
      <c r="F26" s="31">
        <v>0</v>
      </c>
      <c r="G26" s="31">
        <v>2</v>
      </c>
      <c r="H26" s="31">
        <v>0</v>
      </c>
      <c r="I26" s="65">
        <f t="shared" si="2"/>
        <v>6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51</v>
      </c>
      <c r="R26" s="32">
        <v>47</v>
      </c>
    </row>
    <row r="27" spans="1:18" ht="27" customHeight="1">
      <c r="A27" s="63" t="s">
        <v>35</v>
      </c>
      <c r="B27" s="64" t="s">
        <v>36</v>
      </c>
      <c r="C27" s="31">
        <v>100</v>
      </c>
      <c r="D27" s="31">
        <v>6</v>
      </c>
      <c r="E27" s="65">
        <f aca="true" t="shared" si="4" ref="E27:E34">SUM(C27+D27)</f>
        <v>106</v>
      </c>
      <c r="F27" s="31">
        <v>1</v>
      </c>
      <c r="G27" s="31">
        <v>11</v>
      </c>
      <c r="H27" s="31">
        <v>0</v>
      </c>
      <c r="I27" s="65">
        <f t="shared" si="2"/>
        <v>94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225</v>
      </c>
      <c r="R27" s="32">
        <v>215</v>
      </c>
    </row>
    <row r="28" spans="1:18" ht="26.25" customHeight="1">
      <c r="A28" s="66" t="s">
        <v>52</v>
      </c>
      <c r="B28" s="64" t="s">
        <v>11</v>
      </c>
      <c r="C28" s="65">
        <f>SUM(C29:C32)</f>
        <v>405</v>
      </c>
      <c r="D28" s="65">
        <f aca="true" t="shared" si="5" ref="D28:R28">SUM(D29:D32)</f>
        <v>50</v>
      </c>
      <c r="E28" s="65">
        <f t="shared" si="5"/>
        <v>455</v>
      </c>
      <c r="F28" s="65">
        <f t="shared" si="5"/>
        <v>8</v>
      </c>
      <c r="G28" s="65">
        <f t="shared" si="5"/>
        <v>25</v>
      </c>
      <c r="H28" s="65">
        <f t="shared" si="5"/>
        <v>2</v>
      </c>
      <c r="I28" s="65">
        <f t="shared" si="2"/>
        <v>420</v>
      </c>
      <c r="J28" s="65">
        <f t="shared" si="5"/>
        <v>1</v>
      </c>
      <c r="K28" s="65">
        <f t="shared" si="5"/>
        <v>1</v>
      </c>
      <c r="L28" s="65">
        <f t="shared" si="5"/>
        <v>1</v>
      </c>
      <c r="M28" s="65">
        <f t="shared" si="5"/>
        <v>0</v>
      </c>
      <c r="N28" s="65">
        <f t="shared" si="5"/>
        <v>2</v>
      </c>
      <c r="O28" s="65">
        <f t="shared" si="5"/>
        <v>4</v>
      </c>
      <c r="P28" s="65">
        <f t="shared" si="5"/>
        <v>0</v>
      </c>
      <c r="Q28" s="65">
        <f t="shared" si="5"/>
        <v>1774</v>
      </c>
      <c r="R28" s="65">
        <f t="shared" si="5"/>
        <v>1698</v>
      </c>
    </row>
    <row r="29" spans="1:18" ht="27" customHeight="1">
      <c r="A29" s="66" t="s">
        <v>31</v>
      </c>
      <c r="B29" s="64" t="s">
        <v>12</v>
      </c>
      <c r="C29" s="31">
        <v>172</v>
      </c>
      <c r="D29" s="31">
        <v>16</v>
      </c>
      <c r="E29" s="65">
        <f t="shared" si="4"/>
        <v>188</v>
      </c>
      <c r="F29" s="31">
        <v>7</v>
      </c>
      <c r="G29" s="31">
        <v>1</v>
      </c>
      <c r="H29" s="31">
        <v>0</v>
      </c>
      <c r="I29" s="65">
        <f t="shared" si="2"/>
        <v>180</v>
      </c>
      <c r="J29" s="31">
        <v>1</v>
      </c>
      <c r="K29" s="31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1035</v>
      </c>
      <c r="R29" s="32">
        <v>987</v>
      </c>
    </row>
    <row r="30" spans="1:18" ht="27" customHeight="1">
      <c r="A30" s="63" t="s">
        <v>32</v>
      </c>
      <c r="B30" s="64" t="s">
        <v>13</v>
      </c>
      <c r="C30" s="31">
        <v>55</v>
      </c>
      <c r="D30" s="31">
        <v>0</v>
      </c>
      <c r="E30" s="65">
        <f t="shared" si="4"/>
        <v>55</v>
      </c>
      <c r="F30" s="31">
        <v>0</v>
      </c>
      <c r="G30" s="31">
        <v>3</v>
      </c>
      <c r="H30" s="31">
        <v>0</v>
      </c>
      <c r="I30" s="65">
        <f t="shared" si="2"/>
        <v>52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39</v>
      </c>
      <c r="R30" s="32">
        <v>35</v>
      </c>
    </row>
    <row r="31" spans="1:18" ht="27" customHeight="1">
      <c r="A31" s="63" t="s">
        <v>37</v>
      </c>
      <c r="B31" s="64" t="s">
        <v>14</v>
      </c>
      <c r="C31" s="31">
        <v>22</v>
      </c>
      <c r="D31" s="31">
        <v>3</v>
      </c>
      <c r="E31" s="65">
        <f t="shared" si="4"/>
        <v>25</v>
      </c>
      <c r="F31" s="31">
        <v>0</v>
      </c>
      <c r="G31" s="31">
        <v>0</v>
      </c>
      <c r="H31" s="31">
        <v>1</v>
      </c>
      <c r="I31" s="65">
        <f t="shared" si="2"/>
        <v>24</v>
      </c>
      <c r="J31" s="31">
        <v>0</v>
      </c>
      <c r="K31" s="31">
        <v>0</v>
      </c>
      <c r="L31" s="32">
        <v>0</v>
      </c>
      <c r="M31" s="32">
        <v>0</v>
      </c>
      <c r="N31" s="32">
        <v>2</v>
      </c>
      <c r="O31" s="32">
        <v>1</v>
      </c>
      <c r="P31" s="32">
        <v>0</v>
      </c>
      <c r="Q31" s="32">
        <v>24</v>
      </c>
      <c r="R31" s="32">
        <v>24</v>
      </c>
    </row>
    <row r="32" spans="1:18" ht="27" customHeight="1">
      <c r="A32" s="63" t="s">
        <v>38</v>
      </c>
      <c r="B32" s="64" t="s">
        <v>39</v>
      </c>
      <c r="C32" s="31">
        <v>156</v>
      </c>
      <c r="D32" s="31">
        <v>31</v>
      </c>
      <c r="E32" s="65">
        <f t="shared" si="4"/>
        <v>187</v>
      </c>
      <c r="F32" s="31">
        <v>1</v>
      </c>
      <c r="G32" s="31">
        <v>21</v>
      </c>
      <c r="H32" s="31">
        <v>1</v>
      </c>
      <c r="I32" s="65">
        <f t="shared" si="2"/>
        <v>164</v>
      </c>
      <c r="J32" s="31">
        <v>0</v>
      </c>
      <c r="K32" s="31">
        <v>1</v>
      </c>
      <c r="L32" s="32">
        <v>1</v>
      </c>
      <c r="M32" s="32">
        <v>0</v>
      </c>
      <c r="N32" s="32">
        <v>0</v>
      </c>
      <c r="O32" s="32">
        <v>3</v>
      </c>
      <c r="P32" s="32">
        <v>0</v>
      </c>
      <c r="Q32" s="32">
        <v>676</v>
      </c>
      <c r="R32" s="32">
        <v>652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31</v>
      </c>
      <c r="D34" s="31">
        <v>12</v>
      </c>
      <c r="E34" s="65">
        <f t="shared" si="4"/>
        <v>43</v>
      </c>
      <c r="F34" s="31">
        <v>0</v>
      </c>
      <c r="G34" s="31">
        <v>5</v>
      </c>
      <c r="H34" s="31">
        <v>0</v>
      </c>
      <c r="I34" s="65">
        <f t="shared" si="2"/>
        <v>38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115</v>
      </c>
      <c r="R34" s="32">
        <v>108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/>
  <mergeCells count="31">
    <mergeCell ref="Q11:R11"/>
    <mergeCell ref="Q12:Q18"/>
    <mergeCell ref="J12:K12"/>
    <mergeCell ref="R12:R18"/>
    <mergeCell ref="G13:G18"/>
    <mergeCell ref="O11:P11"/>
    <mergeCell ref="P12:P18"/>
    <mergeCell ref="O1:R1"/>
    <mergeCell ref="O3:R3"/>
    <mergeCell ref="A10:R10"/>
    <mergeCell ref="A6:R6"/>
    <mergeCell ref="I1:N1"/>
    <mergeCell ref="D12:D18"/>
    <mergeCell ref="I12:I18"/>
    <mergeCell ref="A8:R8"/>
    <mergeCell ref="O12:O18"/>
    <mergeCell ref="C12:C18"/>
    <mergeCell ref="E12:E18"/>
    <mergeCell ref="B11:B18"/>
    <mergeCell ref="M12:M18"/>
    <mergeCell ref="C11:I11"/>
    <mergeCell ref="H12:H18"/>
    <mergeCell ref="K13:K18"/>
    <mergeCell ref="L12:L18"/>
    <mergeCell ref="I3:N3"/>
    <mergeCell ref="J11:N11"/>
    <mergeCell ref="I5:N5"/>
    <mergeCell ref="F12:G12"/>
    <mergeCell ref="J13:J18"/>
    <mergeCell ref="F13:F18"/>
    <mergeCell ref="N12:N18"/>
  </mergeCells>
  <printOptions/>
  <pageMargins left="0.29" right="0.27" top="0.32" bottom="0.37" header="0.35" footer="0.27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16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21" t="s">
        <v>24</v>
      </c>
      <c r="D3" s="114" t="s">
        <v>42</v>
      </c>
      <c r="E3" s="103" t="s">
        <v>50</v>
      </c>
      <c r="F3" s="108" t="s">
        <v>49</v>
      </c>
      <c r="G3" s="111" t="s">
        <v>43</v>
      </c>
      <c r="H3" s="111" t="s">
        <v>44</v>
      </c>
      <c r="I3" s="111" t="s">
        <v>45</v>
      </c>
      <c r="J3" s="114" t="s">
        <v>46</v>
      </c>
      <c r="K3" s="114" t="s">
        <v>53</v>
      </c>
      <c r="L3" s="114" t="s">
        <v>47</v>
      </c>
      <c r="M3" s="109"/>
      <c r="N3" s="109"/>
    </row>
    <row r="4" spans="1:20" ht="12.75" customHeight="1">
      <c r="A4" s="9" t="s">
        <v>84</v>
      </c>
      <c r="B4" s="103"/>
      <c r="C4" s="121"/>
      <c r="D4" s="114"/>
      <c r="E4" s="103"/>
      <c r="F4" s="109"/>
      <c r="G4" s="112"/>
      <c r="H4" s="112"/>
      <c r="I4" s="112"/>
      <c r="J4" s="114"/>
      <c r="K4" s="114"/>
      <c r="L4" s="114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21"/>
      <c r="D5" s="114"/>
      <c r="E5" s="103"/>
      <c r="F5" s="109"/>
      <c r="G5" s="112"/>
      <c r="H5" s="112"/>
      <c r="I5" s="112"/>
      <c r="J5" s="114"/>
      <c r="K5" s="114"/>
      <c r="L5" s="114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21"/>
      <c r="D6" s="114"/>
      <c r="E6" s="103"/>
      <c r="F6" s="109"/>
      <c r="G6" s="112"/>
      <c r="H6" s="112"/>
      <c r="I6" s="112"/>
      <c r="J6" s="114"/>
      <c r="K6" s="114"/>
      <c r="L6" s="114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21"/>
      <c r="D7" s="114"/>
      <c r="E7" s="103"/>
      <c r="F7" s="109"/>
      <c r="G7" s="112"/>
      <c r="H7" s="112"/>
      <c r="I7" s="112"/>
      <c r="J7" s="114"/>
      <c r="K7" s="114"/>
      <c r="L7" s="114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21"/>
      <c r="D8" s="114"/>
      <c r="E8" s="103"/>
      <c r="F8" s="109"/>
      <c r="G8" s="112"/>
      <c r="H8" s="112"/>
      <c r="I8" s="112"/>
      <c r="J8" s="114"/>
      <c r="K8" s="114"/>
      <c r="L8" s="114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21"/>
      <c r="D9" s="114"/>
      <c r="E9" s="103"/>
      <c r="F9" s="109"/>
      <c r="G9" s="112"/>
      <c r="H9" s="112"/>
      <c r="I9" s="112"/>
      <c r="J9" s="114"/>
      <c r="K9" s="114"/>
      <c r="L9" s="114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21"/>
      <c r="D10" s="114"/>
      <c r="E10" s="103"/>
      <c r="F10" s="109"/>
      <c r="G10" s="112"/>
      <c r="H10" s="112"/>
      <c r="I10" s="112"/>
      <c r="J10" s="114"/>
      <c r="K10" s="114"/>
      <c r="L10" s="114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21"/>
      <c r="D11" s="114"/>
      <c r="E11" s="103"/>
      <c r="F11" s="109"/>
      <c r="G11" s="112"/>
      <c r="H11" s="112"/>
      <c r="I11" s="112"/>
      <c r="J11" s="114"/>
      <c r="K11" s="114"/>
      <c r="L11" s="114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22"/>
      <c r="D12" s="114"/>
      <c r="E12" s="104"/>
      <c r="F12" s="110"/>
      <c r="G12" s="113"/>
      <c r="H12" s="113"/>
      <c r="I12" s="113"/>
      <c r="J12" s="114"/>
      <c r="K12" s="114"/>
      <c r="L12" s="114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12181100</v>
      </c>
      <c r="D14" s="28">
        <f aca="true" t="shared" si="0" ref="D14:N14">SUM(D15+D18+D22+D27)</f>
        <v>507445</v>
      </c>
      <c r="E14" s="28">
        <f t="shared" si="0"/>
        <v>12688545</v>
      </c>
      <c r="F14" s="28">
        <f t="shared" si="0"/>
        <v>493066</v>
      </c>
      <c r="G14" s="28">
        <f t="shared" si="0"/>
        <v>20345</v>
      </c>
      <c r="H14" s="28">
        <f t="shared" si="0"/>
        <v>7105</v>
      </c>
      <c r="I14" s="28">
        <f t="shared" si="0"/>
        <v>262</v>
      </c>
      <c r="J14" s="28">
        <f t="shared" si="0"/>
        <v>111000</v>
      </c>
      <c r="K14" s="28">
        <f t="shared" si="0"/>
        <v>354354</v>
      </c>
      <c r="L14" s="28">
        <f t="shared" si="0"/>
        <v>179773</v>
      </c>
      <c r="M14" s="28">
        <f t="shared" si="0"/>
        <v>1090915</v>
      </c>
      <c r="N14" s="28">
        <f t="shared" si="0"/>
        <v>11243276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3221738</v>
      </c>
      <c r="D15" s="28">
        <f aca="true" t="shared" si="1" ref="D15:M15">SUM(D16+D17)</f>
        <v>72171</v>
      </c>
      <c r="E15" s="28">
        <f t="shared" si="1"/>
        <v>3293909</v>
      </c>
      <c r="F15" s="28">
        <f t="shared" si="1"/>
        <v>32978</v>
      </c>
      <c r="G15" s="28">
        <f t="shared" si="1"/>
        <v>4812</v>
      </c>
      <c r="H15" s="28">
        <f t="shared" si="1"/>
        <v>20</v>
      </c>
      <c r="I15" s="28">
        <f t="shared" si="1"/>
        <v>19</v>
      </c>
      <c r="J15" s="28">
        <f t="shared" si="1"/>
        <v>2890</v>
      </c>
      <c r="K15" s="28">
        <f t="shared" si="1"/>
        <v>25237</v>
      </c>
      <c r="L15" s="28">
        <f t="shared" si="1"/>
        <v>16581</v>
      </c>
      <c r="M15" s="28">
        <f t="shared" si="1"/>
        <v>488146</v>
      </c>
      <c r="N15" s="28">
        <f>SUM(N16+N17)</f>
        <v>2780526</v>
      </c>
    </row>
    <row r="16" spans="1:14" ht="26.25" customHeight="1">
      <c r="A16" s="20" t="s">
        <v>92</v>
      </c>
      <c r="B16" s="23" t="s">
        <v>7</v>
      </c>
      <c r="C16" s="30">
        <v>425055</v>
      </c>
      <c r="D16" s="30">
        <v>72171</v>
      </c>
      <c r="E16" s="29">
        <f aca="true" t="shared" si="2" ref="E16:E27">SUM(C16+D16)</f>
        <v>497226</v>
      </c>
      <c r="F16" s="29">
        <f aca="true" t="shared" si="3" ref="F16:F27">SUM(G16:K16)</f>
        <v>27687</v>
      </c>
      <c r="G16" s="30">
        <v>4805</v>
      </c>
      <c r="H16" s="30">
        <v>20</v>
      </c>
      <c r="I16" s="30">
        <v>19</v>
      </c>
      <c r="J16" s="30">
        <v>406</v>
      </c>
      <c r="K16" s="30">
        <v>22437</v>
      </c>
      <c r="L16" s="30">
        <v>16517</v>
      </c>
      <c r="M16" s="30">
        <v>179582</v>
      </c>
      <c r="N16" s="28">
        <f>SUM(E16-K16-M16)</f>
        <v>295207</v>
      </c>
    </row>
    <row r="17" spans="1:14" ht="13.5">
      <c r="A17" s="20" t="s">
        <v>29</v>
      </c>
      <c r="B17" s="23" t="s">
        <v>8</v>
      </c>
      <c r="C17" s="30">
        <v>2796683</v>
      </c>
      <c r="D17" s="30">
        <v>0</v>
      </c>
      <c r="E17" s="29">
        <f t="shared" si="2"/>
        <v>2796683</v>
      </c>
      <c r="F17" s="29">
        <f t="shared" si="3"/>
        <v>5291</v>
      </c>
      <c r="G17" s="30">
        <v>7</v>
      </c>
      <c r="H17" s="30">
        <v>0</v>
      </c>
      <c r="I17" s="30">
        <v>0</v>
      </c>
      <c r="J17" s="30">
        <v>2484</v>
      </c>
      <c r="K17" s="30">
        <v>2800</v>
      </c>
      <c r="L17" s="30">
        <v>64</v>
      </c>
      <c r="M17" s="30">
        <v>308564</v>
      </c>
      <c r="N17" s="28">
        <f>SUM(E17-K17-M17)</f>
        <v>2485319</v>
      </c>
    </row>
    <row r="18" spans="1:14" ht="22.5">
      <c r="A18" s="24" t="s">
        <v>90</v>
      </c>
      <c r="B18" s="23" t="s">
        <v>9</v>
      </c>
      <c r="C18" s="28">
        <f>SUM(C19:C21)</f>
        <v>7926562</v>
      </c>
      <c r="D18" s="28">
        <f aca="true" t="shared" si="4" ref="D18:N18">SUM(D19:D21)</f>
        <v>116684</v>
      </c>
      <c r="E18" s="28">
        <f t="shared" si="4"/>
        <v>8043246</v>
      </c>
      <c r="F18" s="28">
        <f t="shared" si="4"/>
        <v>166789</v>
      </c>
      <c r="G18" s="28">
        <f t="shared" si="4"/>
        <v>5588</v>
      </c>
      <c r="H18" s="28">
        <f t="shared" si="4"/>
        <v>3723</v>
      </c>
      <c r="I18" s="28">
        <f t="shared" si="4"/>
        <v>13</v>
      </c>
      <c r="J18" s="28">
        <f t="shared" si="4"/>
        <v>41619</v>
      </c>
      <c r="K18" s="28">
        <f t="shared" si="4"/>
        <v>115846</v>
      </c>
      <c r="L18" s="28">
        <f t="shared" si="4"/>
        <v>76825</v>
      </c>
      <c r="M18" s="28">
        <f t="shared" si="4"/>
        <v>541897</v>
      </c>
      <c r="N18" s="28">
        <f t="shared" si="4"/>
        <v>7385503</v>
      </c>
    </row>
    <row r="19" spans="1:14" ht="26.25" customHeight="1">
      <c r="A19" s="20" t="s">
        <v>93</v>
      </c>
      <c r="B19" s="23" t="s">
        <v>20</v>
      </c>
      <c r="C19" s="30">
        <v>1422440</v>
      </c>
      <c r="D19" s="30">
        <v>74109</v>
      </c>
      <c r="E19" s="29">
        <f t="shared" si="2"/>
        <v>1496549</v>
      </c>
      <c r="F19" s="29">
        <f t="shared" si="3"/>
        <v>132745</v>
      </c>
      <c r="G19" s="30">
        <v>4554</v>
      </c>
      <c r="H19" s="30">
        <v>3053</v>
      </c>
      <c r="I19" s="30">
        <v>0</v>
      </c>
      <c r="J19" s="30">
        <v>36223</v>
      </c>
      <c r="K19" s="30">
        <v>88915</v>
      </c>
      <c r="L19" s="30">
        <v>54059</v>
      </c>
      <c r="M19" s="30">
        <v>466498</v>
      </c>
      <c r="N19" s="28">
        <f>SUM(E19-K19-M19)</f>
        <v>941136</v>
      </c>
    </row>
    <row r="20" spans="1:14" ht="25.5" customHeight="1">
      <c r="A20" s="19" t="s">
        <v>30</v>
      </c>
      <c r="B20" s="23" t="s">
        <v>10</v>
      </c>
      <c r="C20" s="30">
        <v>5812983</v>
      </c>
      <c r="D20" s="30">
        <v>405</v>
      </c>
      <c r="E20" s="29">
        <f t="shared" si="2"/>
        <v>5813388</v>
      </c>
      <c r="F20" s="29">
        <f t="shared" si="3"/>
        <v>1164</v>
      </c>
      <c r="G20" s="30">
        <v>25</v>
      </c>
      <c r="H20" s="30">
        <v>513</v>
      </c>
      <c r="I20" s="30">
        <v>3</v>
      </c>
      <c r="J20" s="30">
        <v>0</v>
      </c>
      <c r="K20" s="30">
        <v>623</v>
      </c>
      <c r="L20" s="30">
        <v>0</v>
      </c>
      <c r="M20" s="30">
        <v>34671</v>
      </c>
      <c r="N20" s="28">
        <f>SUM(E20-K20-M20)</f>
        <v>5778094</v>
      </c>
    </row>
    <row r="21" spans="1:14" ht="25.5" customHeight="1">
      <c r="A21" s="19" t="s">
        <v>35</v>
      </c>
      <c r="B21" s="23" t="s">
        <v>36</v>
      </c>
      <c r="C21" s="30">
        <v>691139</v>
      </c>
      <c r="D21" s="30">
        <v>42170</v>
      </c>
      <c r="E21" s="29">
        <f t="shared" si="2"/>
        <v>733309</v>
      </c>
      <c r="F21" s="29">
        <f t="shared" si="3"/>
        <v>32880</v>
      </c>
      <c r="G21" s="30">
        <v>1009</v>
      </c>
      <c r="H21" s="30">
        <v>157</v>
      </c>
      <c r="I21" s="30">
        <v>10</v>
      </c>
      <c r="J21" s="30">
        <v>5396</v>
      </c>
      <c r="K21" s="30">
        <v>26308</v>
      </c>
      <c r="L21" s="30">
        <v>22766</v>
      </c>
      <c r="M21" s="30">
        <v>40728</v>
      </c>
      <c r="N21" s="28">
        <f>SUM(E21-K21-M21)</f>
        <v>666273</v>
      </c>
    </row>
    <row r="22" spans="1:14" ht="26.25" customHeight="1">
      <c r="A22" s="20" t="s">
        <v>52</v>
      </c>
      <c r="B22" s="23" t="s">
        <v>11</v>
      </c>
      <c r="C22" s="28">
        <f>SUM(C23:C26)</f>
        <v>1032800</v>
      </c>
      <c r="D22" s="28">
        <f aca="true" t="shared" si="5" ref="D22:M22">SUM(D23:D26)</f>
        <v>318590</v>
      </c>
      <c r="E22" s="28">
        <f t="shared" si="5"/>
        <v>1351390</v>
      </c>
      <c r="F22" s="28">
        <f t="shared" si="5"/>
        <v>293299</v>
      </c>
      <c r="G22" s="28">
        <f t="shared" si="5"/>
        <v>9945</v>
      </c>
      <c r="H22" s="28">
        <f t="shared" si="5"/>
        <v>3362</v>
      </c>
      <c r="I22" s="28">
        <f t="shared" si="5"/>
        <v>230</v>
      </c>
      <c r="J22" s="28">
        <f t="shared" si="5"/>
        <v>66491</v>
      </c>
      <c r="K22" s="28">
        <f t="shared" si="5"/>
        <v>213271</v>
      </c>
      <c r="L22" s="28">
        <f t="shared" si="5"/>
        <v>86367</v>
      </c>
      <c r="M22" s="28">
        <f t="shared" si="5"/>
        <v>60872</v>
      </c>
      <c r="N22" s="28">
        <f>SUM(N23:N26)</f>
        <v>1077247</v>
      </c>
    </row>
    <row r="23" spans="1:14" ht="26.25" customHeight="1">
      <c r="A23" s="20" t="s">
        <v>94</v>
      </c>
      <c r="B23" s="23" t="s">
        <v>12</v>
      </c>
      <c r="C23" s="30">
        <v>24228</v>
      </c>
      <c r="D23" s="30">
        <v>237620</v>
      </c>
      <c r="E23" s="29">
        <f t="shared" si="2"/>
        <v>261848</v>
      </c>
      <c r="F23" s="29">
        <f t="shared" si="3"/>
        <v>265522</v>
      </c>
      <c r="G23" s="30">
        <v>8670</v>
      </c>
      <c r="H23" s="30">
        <v>1033</v>
      </c>
      <c r="I23" s="30">
        <v>0</v>
      </c>
      <c r="J23" s="30">
        <v>57760</v>
      </c>
      <c r="K23" s="30">
        <v>198059</v>
      </c>
      <c r="L23" s="30">
        <v>73118</v>
      </c>
      <c r="M23" s="30">
        <v>5090</v>
      </c>
      <c r="N23" s="28">
        <f>SUM(E23-K23-M23)</f>
        <v>58699</v>
      </c>
    </row>
    <row r="24" spans="1:14" ht="13.5">
      <c r="A24" s="19" t="s">
        <v>32</v>
      </c>
      <c r="B24" s="23" t="s">
        <v>13</v>
      </c>
      <c r="C24" s="30">
        <v>46806</v>
      </c>
      <c r="D24" s="30">
        <v>0</v>
      </c>
      <c r="E24" s="29">
        <f t="shared" si="2"/>
        <v>46806</v>
      </c>
      <c r="F24" s="29">
        <f t="shared" si="3"/>
        <v>8857</v>
      </c>
      <c r="G24" s="30">
        <v>331</v>
      </c>
      <c r="H24" s="30">
        <v>0</v>
      </c>
      <c r="I24" s="30">
        <v>230</v>
      </c>
      <c r="J24" s="30">
        <v>4833</v>
      </c>
      <c r="K24" s="30">
        <v>3463</v>
      </c>
      <c r="L24" s="30">
        <v>813</v>
      </c>
      <c r="M24" s="30">
        <v>6700</v>
      </c>
      <c r="N24" s="28">
        <f>SUM(E24-K24-M24)</f>
        <v>36643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961766</v>
      </c>
      <c r="D26" s="30">
        <v>80970</v>
      </c>
      <c r="E26" s="29">
        <f t="shared" si="2"/>
        <v>1042736</v>
      </c>
      <c r="F26" s="29">
        <f t="shared" si="3"/>
        <v>18920</v>
      </c>
      <c r="G26" s="30">
        <v>944</v>
      </c>
      <c r="H26" s="30">
        <v>2329</v>
      </c>
      <c r="I26" s="30">
        <v>0</v>
      </c>
      <c r="J26" s="30">
        <v>3898</v>
      </c>
      <c r="K26" s="30">
        <v>11749</v>
      </c>
      <c r="L26" s="30">
        <v>12436</v>
      </c>
      <c r="M26" s="30">
        <v>49082</v>
      </c>
      <c r="N26" s="28">
        <f>SUM(E26-K26-M26)</f>
        <v>981905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5" t="s">
        <v>88</v>
      </c>
      <c r="D29" s="115"/>
      <c r="E29" s="115"/>
      <c r="F29" s="30">
        <v>1</v>
      </c>
      <c r="G29" s="115" t="s">
        <v>89</v>
      </c>
      <c r="H29" s="115"/>
      <c r="I29" s="115"/>
      <c r="J29" s="115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7" t="s">
        <v>101</v>
      </c>
      <c r="C30" s="117"/>
      <c r="D30" s="117"/>
      <c r="E30" s="117"/>
      <c r="F30" s="117"/>
      <c r="G30" s="17"/>
      <c r="H30" s="17"/>
      <c r="I30" s="17"/>
      <c r="J30" s="119" t="s">
        <v>100</v>
      </c>
      <c r="K30" s="119"/>
      <c r="L30" s="119"/>
      <c r="M30" s="119"/>
      <c r="N30" s="119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8" t="s">
        <v>97</v>
      </c>
      <c r="C32" s="118"/>
      <c r="D32" s="118"/>
      <c r="E32" s="118"/>
      <c r="F32" s="118"/>
      <c r="G32" s="16"/>
      <c r="H32" s="16"/>
      <c r="I32" s="16"/>
      <c r="J32" s="119" t="s">
        <v>95</v>
      </c>
      <c r="K32" s="120"/>
      <c r="L32" s="120"/>
      <c r="M32" s="120"/>
      <c r="N32" s="120"/>
    </row>
    <row r="33" spans="1:14" ht="12.75">
      <c r="A33" s="67" t="s">
        <v>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K3:K12"/>
    <mergeCell ref="J32:N32"/>
    <mergeCell ref="L3:L12"/>
    <mergeCell ref="C3:C12"/>
    <mergeCell ref="D3:D12"/>
    <mergeCell ref="C29:E29"/>
    <mergeCell ref="G29:J29"/>
    <mergeCell ref="E3:E12"/>
    <mergeCell ref="F3:F12"/>
    <mergeCell ref="G3:G12"/>
    <mergeCell ref="H3:H12"/>
    <mergeCell ref="A1:N1"/>
    <mergeCell ref="B2:B12"/>
    <mergeCell ref="C2:E2"/>
    <mergeCell ref="F2:L2"/>
    <mergeCell ref="M2:M12"/>
    <mergeCell ref="N2:N12"/>
    <mergeCell ref="I3:I12"/>
    <mergeCell ref="J3:J12"/>
  </mergeCells>
  <printOptions/>
  <pageMargins left="0.28" right="0.46" top="0.27" bottom="0.51" header="0.22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Maria Marinova</cp:lastModifiedBy>
  <cp:lastPrinted>2021-01-07T14:26:32Z</cp:lastPrinted>
  <dcterms:created xsi:type="dcterms:W3CDTF">2003-10-20T11:34:47Z</dcterms:created>
  <dcterms:modified xsi:type="dcterms:W3CDTF">2021-01-07T14:32:12Z</dcterms:modified>
  <cp:category/>
  <cp:version/>
  <cp:contentType/>
  <cp:contentStatus/>
</cp:coreProperties>
</file>